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Coding Calculator" sheetId="1" r:id="rId1"/>
  </sheets>
  <definedNames>
    <definedName name="_xlnm.Print_Area" localSheetId="0">'Coding Calculator'!$A$1:$M$34</definedName>
  </definedNames>
  <calcPr fullCalcOnLoad="1"/>
</workbook>
</file>

<file path=xl/sharedStrings.xml><?xml version="1.0" encoding="utf-8"?>
<sst xmlns="http://schemas.openxmlformats.org/spreadsheetml/2006/main" count="31" uniqueCount="31">
  <si>
    <t>Frequency</t>
  </si>
  <si>
    <t xml:space="preserve">Total </t>
  </si>
  <si>
    <t>Period:</t>
  </si>
  <si>
    <t>Practices with a higher proportion of children with special health care needs (CSHCN) may have higher proportions of CPT codes 99214 and 99215 codes</t>
  </si>
  <si>
    <t>CPT Code</t>
  </si>
  <si>
    <t>Your Practice's Distribution of E/M Codes</t>
  </si>
  <si>
    <t>Normal Distribution** of E/M Codes</t>
  </si>
  <si>
    <t>Enter Your Utilization Below</t>
  </si>
  <si>
    <t>Time Period Reported (Enter One):  Year; Quarter;  Month</t>
  </si>
  <si>
    <t>Practice Fees for Each Code</t>
  </si>
  <si>
    <t xml:space="preserve">AAP CODING CALCULATOR </t>
  </si>
  <si>
    <t>AAP Coding Resources</t>
  </si>
  <si>
    <t>Enter Your Fees Below:</t>
  </si>
  <si>
    <t>Est Income of Your Fees Based on Normal Distribution**</t>
  </si>
  <si>
    <t xml:space="preserve">Check out the AAP Coding Resources on the AAP Member Center at: </t>
  </si>
  <si>
    <t xml:space="preserve">Most pediatric practices tend to undercode Evaluation &amp; Management (E/M) services.  Enter your actual reported E/M codes for a given time </t>
  </si>
  <si>
    <t>Based on your fees in comparison to a normal distribution** of E/M codes:</t>
  </si>
  <si>
    <t>** Percentages modeled after a statistically normal distribution, also known as a "bell shaped curve".  A distribution of 49% was chosen</t>
  </si>
  <si>
    <t>among the family of bell shaped curves to discourage overutilization of 99213.</t>
  </si>
  <si>
    <t>Your Practice Est Income Using Your Fee Schedule and Distribution of E/M Codes</t>
  </si>
  <si>
    <t>Using your fee schedule and E/M distribution</t>
  </si>
  <si>
    <t xml:space="preserve">Difference per </t>
  </si>
  <si>
    <t xml:space="preserve">period and your fees for each E/M code as indicated below to compare the potential income difference. Indicate the time period reported.  </t>
  </si>
  <si>
    <r>
      <t xml:space="preserve">Enter your data in the </t>
    </r>
    <r>
      <rPr>
        <sz val="10"/>
        <color indexed="12"/>
        <rFont val="Arial"/>
        <family val="2"/>
      </rPr>
      <t>blue</t>
    </r>
    <r>
      <rPr>
        <sz val="10"/>
        <rFont val="Arial"/>
        <family val="0"/>
      </rPr>
      <t xml:space="preserve"> fields.</t>
    </r>
  </si>
  <si>
    <t>Please note: This model is presented for comparative purposes only and does not imply AAP recommendation of a specific distribution of E/M</t>
  </si>
  <si>
    <t>codes.  Actual distribution of E/M codes may vary based on your practice's patient population.</t>
  </si>
  <si>
    <t>week</t>
  </si>
  <si>
    <t>2020 Total NF RVUs</t>
  </si>
  <si>
    <t>Your Practice Est Income Using 2020 RVUs &amp; Conversion Factor with Your Distribution of E/M Codes</t>
  </si>
  <si>
    <t>Est Income Using 2020 RVUs and Conversion Factor Based on Normal Distribution**</t>
  </si>
  <si>
    <t xml:space="preserve">2020 Medicare Conversion Factor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</si>
</sst>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_);[Red]\(#,##0.0000\)"/>
    <numFmt numFmtId="166" formatCode="&quot;$&quot;#,##0.0000_);[Red]\(&quot;$&quot;#,##0.0000\)"/>
  </numFmts>
  <fonts count="41">
    <font>
      <sz val="10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/>
    </xf>
    <xf numFmtId="14" fontId="0" fillId="33" borderId="0" xfId="0" applyNumberFormat="1" applyFill="1" applyBorder="1" applyAlignment="1">
      <alignment/>
    </xf>
    <xf numFmtId="0" fontId="2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 wrapText="1"/>
    </xf>
    <xf numFmtId="0" fontId="1" fillId="33" borderId="0" xfId="0" applyFont="1" applyFill="1" applyAlignment="1" applyProtection="1">
      <alignment horizontal="center"/>
      <protection locked="0"/>
    </xf>
    <xf numFmtId="10" fontId="0" fillId="33" borderId="0" xfId="0" applyNumberFormat="1" applyFill="1" applyAlignment="1">
      <alignment horizontal="center"/>
    </xf>
    <xf numFmtId="164" fontId="1" fillId="33" borderId="0" xfId="0" applyNumberFormat="1" applyFont="1" applyFill="1" applyAlignment="1" applyProtection="1">
      <alignment horizontal="center"/>
      <protection locked="0"/>
    </xf>
    <xf numFmtId="164" fontId="0" fillId="33" borderId="0" xfId="0" applyNumberFormat="1" applyFill="1" applyAlignment="1" applyProtection="1">
      <alignment horizontal="center"/>
      <protection/>
    </xf>
    <xf numFmtId="164" fontId="0" fillId="33" borderId="0" xfId="0" applyNumberFormat="1" applyFill="1" applyAlignment="1">
      <alignment horizontal="center"/>
    </xf>
    <xf numFmtId="0" fontId="1" fillId="33" borderId="0" xfId="0" applyFont="1" applyFill="1" applyAlignment="1">
      <alignment horizontal="center"/>
    </xf>
    <xf numFmtId="164" fontId="0" fillId="33" borderId="0" xfId="0" applyNumberFormat="1" applyFont="1" applyFill="1" applyAlignment="1">
      <alignment/>
    </xf>
    <xf numFmtId="49" fontId="0" fillId="33" borderId="0" xfId="0" applyNumberFormat="1" applyFill="1" applyAlignment="1">
      <alignment/>
    </xf>
    <xf numFmtId="164" fontId="2" fillId="33" borderId="0" xfId="0" applyNumberFormat="1" applyFont="1" applyFill="1" applyAlignment="1">
      <alignment/>
    </xf>
    <xf numFmtId="10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3" fillId="33" borderId="0" xfId="53" applyFill="1" applyAlignment="1" applyProtection="1">
      <alignment/>
      <protection/>
    </xf>
    <xf numFmtId="166" fontId="0" fillId="33" borderId="0" xfId="0" applyNumberFormat="1" applyFill="1" applyAlignment="1">
      <alignment/>
    </xf>
    <xf numFmtId="10" fontId="3" fillId="33" borderId="0" xfId="53" applyNumberFormat="1" applyFill="1" applyAlignment="1" applyProtection="1">
      <alignment/>
      <protection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164" fontId="0" fillId="34" borderId="0" xfId="0" applyNumberForma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 horizontal="center"/>
    </xf>
    <xf numFmtId="49" fontId="0" fillId="34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695325</xdr:colOff>
      <xdr:row>0</xdr:row>
      <xdr:rowOff>0</xdr:rowOff>
    </xdr:from>
    <xdr:to>
      <xdr:col>7</xdr:col>
      <xdr:colOff>514350</xdr:colOff>
      <xdr:row>3</xdr:row>
      <xdr:rowOff>66675</xdr:rowOff>
    </xdr:to>
    <xdr:pic>
      <xdr:nvPicPr>
        <xdr:cNvPr id="1" name="Picture 1" descr="1LineAAPLogoP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0"/>
          <a:ext cx="3657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ap.org/en-us/professional-resources/practice-transformation/getting-paid/Coding-at-the-AAP/Pages/default.asp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2" max="2" width="9.421875" style="0" customWidth="1"/>
    <col min="3" max="3" width="10.57421875" style="0" customWidth="1"/>
    <col min="4" max="6" width="13.28125" style="0" customWidth="1"/>
    <col min="7" max="7" width="17.7109375" style="0" customWidth="1"/>
    <col min="8" max="8" width="15.00390625" style="0" customWidth="1"/>
    <col min="9" max="10" width="15.140625" style="0" customWidth="1"/>
    <col min="12" max="12" width="10.140625" style="0" bestFit="1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</row>
    <row r="5" spans="1:14" ht="12.75">
      <c r="A5" s="3" t="s">
        <v>10</v>
      </c>
      <c r="B5" s="1"/>
      <c r="C5" s="1"/>
      <c r="D5" s="1"/>
      <c r="E5" s="1"/>
      <c r="F5" s="1"/>
      <c r="G5" s="1"/>
      <c r="H5" s="1"/>
      <c r="I5" s="1"/>
      <c r="J5" s="1"/>
      <c r="K5" s="1"/>
      <c r="L5" s="4"/>
      <c r="M5" s="2"/>
      <c r="N5" s="2"/>
    </row>
    <row r="6" spans="1:14" ht="12.75">
      <c r="A6" s="1" t="s">
        <v>15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  <c r="N6" s="2"/>
    </row>
    <row r="7" spans="1:14" ht="12.75">
      <c r="A7" s="1" t="s">
        <v>22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</row>
    <row r="8" spans="1:14" ht="12.75">
      <c r="A8" s="1" t="s">
        <v>23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</row>
    <row r="9" spans="1:14" ht="12.75">
      <c r="A9" s="33" t="s">
        <v>24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</row>
    <row r="10" spans="1:14" ht="12.75">
      <c r="A10" s="33" t="s">
        <v>25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"/>
      <c r="N10" s="2"/>
    </row>
    <row r="11" spans="1:14" ht="12.75">
      <c r="A11" s="5" t="s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  <c r="N11" s="2"/>
    </row>
    <row r="12" spans="1:14" ht="12.75">
      <c r="A12" s="1"/>
      <c r="B12" s="1" t="s">
        <v>2</v>
      </c>
      <c r="C12" s="6" t="s">
        <v>26</v>
      </c>
      <c r="D12" s="1"/>
      <c r="E12" s="1"/>
      <c r="F12" s="1"/>
      <c r="G12" s="1"/>
      <c r="H12" s="1"/>
      <c r="I12" s="1"/>
      <c r="J12" s="1"/>
      <c r="K12" s="1"/>
      <c r="L12" s="1"/>
      <c r="M12" s="2"/>
      <c r="N12" s="2"/>
    </row>
    <row r="13" spans="1:14" ht="38.25">
      <c r="A13" s="2"/>
      <c r="B13" s="2"/>
      <c r="C13" s="7" t="s">
        <v>7</v>
      </c>
      <c r="D13" s="8"/>
      <c r="E13" s="8"/>
      <c r="F13" s="9" t="s">
        <v>12</v>
      </c>
      <c r="G13" s="8"/>
      <c r="H13" s="8"/>
      <c r="I13" s="2"/>
      <c r="J13" s="2"/>
      <c r="K13" s="2"/>
      <c r="L13" s="2"/>
      <c r="M13" s="2"/>
      <c r="N13" s="2"/>
    </row>
    <row r="14" spans="1:14" ht="102">
      <c r="A14" s="8" t="s">
        <v>4</v>
      </c>
      <c r="B14" s="10" t="s">
        <v>27</v>
      </c>
      <c r="C14" s="2" t="s">
        <v>0</v>
      </c>
      <c r="D14" s="10" t="s">
        <v>5</v>
      </c>
      <c r="E14" s="10" t="s">
        <v>6</v>
      </c>
      <c r="F14" s="10" t="s">
        <v>9</v>
      </c>
      <c r="G14" s="10" t="s">
        <v>19</v>
      </c>
      <c r="H14" s="10" t="s">
        <v>13</v>
      </c>
      <c r="I14" s="10" t="s">
        <v>28</v>
      </c>
      <c r="J14" s="10" t="s">
        <v>29</v>
      </c>
      <c r="K14" s="2"/>
      <c r="L14" s="2"/>
      <c r="M14" s="2"/>
      <c r="N14" s="2"/>
    </row>
    <row r="15" spans="1:14" ht="12.75">
      <c r="A15" s="8">
        <v>99211</v>
      </c>
      <c r="B15" s="8">
        <v>0.65</v>
      </c>
      <c r="C15" s="11">
        <v>2</v>
      </c>
      <c r="D15" s="12">
        <f>(C15/$C21)</f>
        <v>0.15384615384615385</v>
      </c>
      <c r="E15" s="12">
        <v>0.075</v>
      </c>
      <c r="F15" s="13">
        <v>41</v>
      </c>
      <c r="G15" s="14">
        <f>C15*F15</f>
        <v>82</v>
      </c>
      <c r="H15" s="15">
        <f>($C$21*E15)*F15</f>
        <v>39.975</v>
      </c>
      <c r="I15" s="15">
        <f>C15*($D$32*B15)</f>
        <v>46.91700000000001</v>
      </c>
      <c r="J15" s="15">
        <f>($C$21*E15)*($D$32*B15)</f>
        <v>22.872037500000005</v>
      </c>
      <c r="K15" s="2"/>
      <c r="L15" s="2"/>
      <c r="M15" s="2"/>
      <c r="N15" s="2"/>
    </row>
    <row r="16" spans="1:14" ht="12.75">
      <c r="A16" s="8">
        <v>99212</v>
      </c>
      <c r="B16" s="8">
        <v>1.28</v>
      </c>
      <c r="C16" s="11">
        <v>2</v>
      </c>
      <c r="D16" s="12">
        <f>(C16/$C21)</f>
        <v>0.15384615384615385</v>
      </c>
      <c r="E16" s="12">
        <v>0.18</v>
      </c>
      <c r="F16" s="13">
        <v>45</v>
      </c>
      <c r="G16" s="14">
        <f>C16*F16</f>
        <v>90</v>
      </c>
      <c r="H16" s="15">
        <f>($C$21*E16)*F16</f>
        <v>105.3</v>
      </c>
      <c r="I16" s="15">
        <f>C16*($D$32*B16)</f>
        <v>92.39040000000001</v>
      </c>
      <c r="J16" s="15">
        <f>($C$21*E16)*($D$32*B16)</f>
        <v>108.09676800000001</v>
      </c>
      <c r="K16" s="2"/>
      <c r="L16" s="18"/>
      <c r="M16" s="2"/>
      <c r="N16" s="2"/>
    </row>
    <row r="17" spans="1:14" ht="12.75">
      <c r="A17" s="8">
        <v>99213</v>
      </c>
      <c r="B17" s="8">
        <v>2.11</v>
      </c>
      <c r="C17" s="11">
        <v>5</v>
      </c>
      <c r="D17" s="12">
        <f>(C17/$C21)</f>
        <v>0.38461538461538464</v>
      </c>
      <c r="E17" s="12">
        <v>0.49</v>
      </c>
      <c r="F17" s="13">
        <v>54</v>
      </c>
      <c r="G17" s="14">
        <f>C17*F17</f>
        <v>270</v>
      </c>
      <c r="H17" s="15">
        <f>($C$21*E17)*F17</f>
        <v>343.98</v>
      </c>
      <c r="I17" s="15">
        <f>C17*($D$32*B17)</f>
        <v>380.7495</v>
      </c>
      <c r="J17" s="15">
        <f>($C$21*E17)*($D$32*B17)</f>
        <v>485.07486300000005</v>
      </c>
      <c r="K17" s="2"/>
      <c r="L17" s="2"/>
      <c r="M17" s="2"/>
      <c r="N17" s="2"/>
    </row>
    <row r="18" spans="1:14" ht="12.75">
      <c r="A18" s="8">
        <v>99214</v>
      </c>
      <c r="B18" s="8">
        <v>3.06</v>
      </c>
      <c r="C18" s="11">
        <v>3</v>
      </c>
      <c r="D18" s="12">
        <f>(C18/C21)</f>
        <v>0.23076923076923078</v>
      </c>
      <c r="E18" s="12">
        <v>0.18</v>
      </c>
      <c r="F18" s="13">
        <v>61</v>
      </c>
      <c r="G18" s="14">
        <f>C18*F18</f>
        <v>183</v>
      </c>
      <c r="H18" s="15">
        <f>($C$21*E18)*F18</f>
        <v>142.73999999999998</v>
      </c>
      <c r="I18" s="15">
        <f>C18*($D$32*B18)</f>
        <v>331.30620000000005</v>
      </c>
      <c r="J18" s="15">
        <f>($C$21*E18)*($D$32*B18)</f>
        <v>258.418836</v>
      </c>
      <c r="K18" s="2"/>
      <c r="L18" s="2"/>
      <c r="M18" s="2"/>
      <c r="N18" s="2"/>
    </row>
    <row r="19" spans="1:14" ht="12.75">
      <c r="A19" s="8">
        <v>99215</v>
      </c>
      <c r="B19" s="8">
        <v>4.11</v>
      </c>
      <c r="C19" s="11">
        <v>1</v>
      </c>
      <c r="D19" s="12">
        <f>(C19/$C21)</f>
        <v>0.07692307692307693</v>
      </c>
      <c r="E19" s="12">
        <v>0.075</v>
      </c>
      <c r="F19" s="13">
        <v>74</v>
      </c>
      <c r="G19" s="14">
        <f>C19*F19</f>
        <v>74</v>
      </c>
      <c r="H19" s="15">
        <f>($C$21*E19)*F19</f>
        <v>72.14999999999999</v>
      </c>
      <c r="I19" s="15">
        <f>C19*($D$32*B19)</f>
        <v>148.32990000000004</v>
      </c>
      <c r="J19" s="15">
        <f>($C$21*E19)*($D$32*B19)</f>
        <v>144.62165250000004</v>
      </c>
      <c r="K19" s="2"/>
      <c r="L19" s="2"/>
      <c r="M19" s="2"/>
      <c r="N19" s="2"/>
    </row>
    <row r="20" spans="1:14" ht="12.75">
      <c r="A20" s="2"/>
      <c r="B20" s="2"/>
      <c r="C20" s="16"/>
      <c r="D20" s="2"/>
      <c r="E20" s="2"/>
      <c r="F20" s="2"/>
      <c r="G20" s="2"/>
      <c r="H20" s="8"/>
      <c r="I20" s="2"/>
      <c r="J20" s="8"/>
      <c r="K20" s="2"/>
      <c r="L20" s="2"/>
      <c r="M20" s="2"/>
      <c r="N20" s="2"/>
    </row>
    <row r="21" spans="1:14" ht="12.75">
      <c r="A21" s="2"/>
      <c r="B21" s="28" t="s">
        <v>1</v>
      </c>
      <c r="C21" s="29">
        <f>+SUM(C15:C19)</f>
        <v>13</v>
      </c>
      <c r="D21" s="30"/>
      <c r="E21" s="30"/>
      <c r="F21" s="30"/>
      <c r="G21" s="31">
        <f>SUM(G15:G19)</f>
        <v>699</v>
      </c>
      <c r="H21" s="31">
        <f>+SUM(H15:H19)</f>
        <v>704.145</v>
      </c>
      <c r="I21" s="31">
        <f>SUM(I15:I19)</f>
        <v>999.6930000000001</v>
      </c>
      <c r="J21" s="31">
        <f>+SUM(J15:J19)</f>
        <v>1019.084157</v>
      </c>
      <c r="K21" s="2"/>
      <c r="L21" s="2"/>
      <c r="M21" s="2"/>
      <c r="N21" s="2"/>
    </row>
    <row r="22" spans="1:14" ht="12.75">
      <c r="A22" s="2"/>
      <c r="B22" s="2"/>
      <c r="C22" s="2"/>
      <c r="D22" s="2"/>
      <c r="E22" s="2"/>
      <c r="F22" s="25" t="s">
        <v>20</v>
      </c>
      <c r="G22" s="25"/>
      <c r="H22" s="25"/>
      <c r="I22" s="25"/>
      <c r="J22" s="25"/>
      <c r="K22" s="2"/>
      <c r="L22" s="2"/>
      <c r="M22" s="2"/>
      <c r="N22" s="2"/>
    </row>
    <row r="23" spans="1:14" ht="12.75">
      <c r="A23" s="2"/>
      <c r="B23" s="2"/>
      <c r="C23" s="2"/>
      <c r="D23" s="2"/>
      <c r="E23" s="2"/>
      <c r="F23" s="26" t="s">
        <v>21</v>
      </c>
      <c r="G23" s="32" t="str">
        <f>C12</f>
        <v>week</v>
      </c>
      <c r="H23" s="27">
        <f>H21-G21</f>
        <v>5.144999999999982</v>
      </c>
      <c r="I23" s="27">
        <f>J21-I21</f>
        <v>19.391156999999907</v>
      </c>
      <c r="J23" s="27">
        <f>J21-G21</f>
        <v>320.084157</v>
      </c>
      <c r="K23" s="17"/>
      <c r="L23" s="18"/>
      <c r="M23" s="2"/>
      <c r="N23" s="2"/>
    </row>
    <row r="24" spans="1:14" ht="12.75">
      <c r="A24" s="2" t="s">
        <v>16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19" t="str">
        <f>IF(H21&gt;=G21,"You may be undercoding your E/M services","you may have a higher proportion of CSHCN or may be overcoding")</f>
        <v>You may be undercoding your E/M services</v>
      </c>
      <c r="B25" s="20"/>
      <c r="C25" s="2"/>
      <c r="D25" s="2"/>
      <c r="E25" s="19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21" t="s">
        <v>14</v>
      </c>
      <c r="B26" s="2"/>
      <c r="C26" s="2"/>
      <c r="D26" s="2"/>
      <c r="E26" s="2"/>
      <c r="F26" s="2"/>
      <c r="G26" s="24" t="s">
        <v>11</v>
      </c>
      <c r="H26" s="2"/>
      <c r="I26" s="20"/>
      <c r="J26" s="22"/>
      <c r="K26" s="2"/>
      <c r="L26" s="2"/>
      <c r="M26" s="2"/>
      <c r="N26" s="2"/>
    </row>
    <row r="27" spans="1:14" ht="12.75">
      <c r="A27" s="8"/>
      <c r="B27" s="10"/>
      <c r="C27" s="2"/>
      <c r="D27" s="10"/>
      <c r="E27" s="10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 t="s">
        <v>17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 t="s">
        <v>18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2" t="s">
        <v>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34" t="s">
        <v>30</v>
      </c>
      <c r="B32" s="2"/>
      <c r="C32" s="2"/>
      <c r="D32" s="23">
        <v>36.09</v>
      </c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2"/>
      <c r="D34" s="2"/>
      <c r="E34" s="2"/>
      <c r="F34" s="2"/>
      <c r="G34" s="22"/>
      <c r="H34" s="2"/>
      <c r="I34" s="2"/>
      <c r="J34" s="2"/>
      <c r="K34" s="2"/>
      <c r="L34" s="2"/>
      <c r="M34" s="2"/>
      <c r="N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sheetProtection password="CC8E" sheet="1"/>
  <protectedRanges>
    <protectedRange sqref="C12" name="Time Period"/>
    <protectedRange sqref="C12" name="Range1"/>
    <protectedRange sqref="C15:C19" name="Range2"/>
    <protectedRange sqref="F15:F19" name="Range3"/>
  </protectedRanges>
  <dataValidations count="17">
    <dataValidation allowBlank="1" showErrorMessage="1" promptTitle="Time Period" prompt="Enter the time period as Year, Quarter or Month" sqref="C20"/>
    <dataValidation allowBlank="1" showInputMessage="1" showErrorMessage="1" promptTitle="Time Period" prompt="Enter the Time Period as Year, Quarter or Month" sqref="C12"/>
    <dataValidation allowBlank="1" showInputMessage="1" showErrorMessage="1" promptTitle="Frequency" prompt="Enter the # of times 99211 is reported for this time period" sqref="C15"/>
    <dataValidation allowBlank="1" showInputMessage="1" showErrorMessage="1" promptTitle="Frequency" prompt="Enter the # of times 99212 is reported for this time period" sqref="C16"/>
    <dataValidation allowBlank="1" showInputMessage="1" showErrorMessage="1" promptTitle="Frequency" prompt="Enter the # of times 99213 is reported for this time period" sqref="C17"/>
    <dataValidation allowBlank="1" showInputMessage="1" showErrorMessage="1" promptTitle="Frequency" prompt="Enter the # of times 99214 is reported for this time period" sqref="C18"/>
    <dataValidation allowBlank="1" showInputMessage="1" showErrorMessage="1" promptTitle="Frequency" prompt="Enter the # of times 99215 is reported for this time period" sqref="C19"/>
    <dataValidation allowBlank="1" showInputMessage="1" showErrorMessage="1" promptTitle="Your Practice's Fee Schedule" prompt="Enter your fee for 99211" sqref="F15"/>
    <dataValidation allowBlank="1" showInputMessage="1" showErrorMessage="1" promptTitle="Your Practice's Fee Schedule" prompt="Enter your fee for 99212" sqref="F16"/>
    <dataValidation allowBlank="1" showInputMessage="1" showErrorMessage="1" promptTitle="Your Practice's Fee Schedule" prompt="Enter your fee for 99213" sqref="F17"/>
    <dataValidation allowBlank="1" showInputMessage="1" showErrorMessage="1" promptTitle="Your Practice's Fee Schedule" prompt="Enter your fee for 99214" sqref="F18"/>
    <dataValidation allowBlank="1" showErrorMessage="1" promptTitle="Your Practice's Fee Schedule" prompt="Enter your fee for 99215" sqref="G19"/>
    <dataValidation allowBlank="1" showInputMessage="1" showErrorMessage="1" promptTitle="Your Practice's Fee Schedule" prompt="Enter your fee for 99215" sqref="F19"/>
    <dataValidation allowBlank="1" showErrorMessage="1" promptTitle="Your Practice's Fee Schedule" prompt="Enter your fee for 99211" sqref="G15"/>
    <dataValidation allowBlank="1" showErrorMessage="1" promptTitle="Your Practice's Fee Schedule" prompt="Enter your fee for 99212" sqref="G16"/>
    <dataValidation allowBlank="1" showErrorMessage="1" promptTitle="Your Practice's Fee Schedule" prompt="Enter your fee for 99213" sqref="G17"/>
    <dataValidation allowBlank="1" showErrorMessage="1" promptTitle="Your Practice's Fee Schedule" prompt="Enter your fee for 99214" sqref="G18"/>
  </dataValidations>
  <hyperlinks>
    <hyperlink ref="G26" r:id="rId1" display="AAP Coding Resources"/>
  </hyperlinks>
  <printOptions/>
  <pageMargins left="0.2" right="0.23" top="0.68" bottom="0.75" header="0.5" footer="0.5"/>
  <pageSetup horizontalDpi="600" verticalDpi="600" orientation="landscape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lterrano</dc:creator>
  <cp:keywords/>
  <dc:description/>
  <cp:lastModifiedBy>Hidalgo, Brian</cp:lastModifiedBy>
  <cp:lastPrinted>2006-02-28T18:01:54Z</cp:lastPrinted>
  <dcterms:created xsi:type="dcterms:W3CDTF">2004-11-17T14:12:30Z</dcterms:created>
  <dcterms:modified xsi:type="dcterms:W3CDTF">2019-11-05T19:10:56Z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